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295" windowHeight="5130" firstSheet="2" activeTab="2"/>
  </bookViews>
  <sheets>
    <sheet name="60M2" sheetId="1" state="hidden" r:id="rId1"/>
    <sheet name="40M2" sheetId="2" state="hidden" r:id="rId2"/>
    <sheet name="Sheet1" sheetId="4" r:id="rId3"/>
  </sheets>
  <calcPr calcId="124519"/>
</workbook>
</file>

<file path=xl/calcChain.xml><?xml version="1.0" encoding="utf-8"?>
<calcChain xmlns="http://schemas.openxmlformats.org/spreadsheetml/2006/main">
  <c r="E86" i="2"/>
  <c r="F29"/>
  <c r="F26"/>
  <c r="F23"/>
  <c r="F20"/>
  <c r="F32" s="1"/>
  <c r="F17"/>
  <c r="F14"/>
  <c r="E14"/>
  <c r="E14" i="1"/>
  <c r="F14" s="1"/>
  <c r="F29"/>
  <c r="F26"/>
  <c r="F23"/>
  <c r="F20"/>
  <c r="F17"/>
  <c r="E34" i="2" l="1"/>
  <c r="E85"/>
  <c r="E88" s="1"/>
  <c r="F32" i="1"/>
  <c r="E89" i="2" l="1"/>
  <c r="E92"/>
  <c r="E35"/>
  <c r="E38" s="1"/>
  <c r="E34" i="1"/>
  <c r="E35" s="1"/>
  <c r="E38" s="1"/>
</calcChain>
</file>

<file path=xl/sharedStrings.xml><?xml version="1.0" encoding="utf-8"?>
<sst xmlns="http://schemas.openxmlformats.org/spreadsheetml/2006/main" count="105" uniqueCount="62">
  <si>
    <t>PREDMER I PREDRAČUN RADOVA</t>
  </si>
  <si>
    <t>O.Š. "MLADOST"</t>
  </si>
  <si>
    <t>R.B.</t>
  </si>
  <si>
    <t>OPIS</t>
  </si>
  <si>
    <t>J.MERE</t>
  </si>
  <si>
    <t>KOLIČINA</t>
  </si>
  <si>
    <t>J.CENA</t>
  </si>
  <si>
    <t>CENA</t>
  </si>
  <si>
    <t>I</t>
  </si>
  <si>
    <t>Skidanje- rušenje poda od cementne košuljice. Pod skinuti komplet sa izolacijom od mekih ploča kamene vune i pvc folijom do betonske konstrukcije. Betonsku konstrukciju dobro očistiti, a sav šut prikupiti utovariti i voziti na gradsku deponiju udaljenu do 15 km.</t>
  </si>
  <si>
    <t>Obračun po m² skinute košuljice.</t>
  </si>
  <si>
    <t>m²</t>
  </si>
  <si>
    <t>Nabavka materijala i izrada košuljice debljine 5 do 6 cm od šljunka "jedinice"  i 20% "dvojke" u razmeri 1:3 sa dodatkom vlakana za armiranje. Gornju površinu izravnati bez gletovanja sa ostavljanjem dilatacionih razdelnica.</t>
  </si>
  <si>
    <t>Obračun po m²  košuljice.</t>
  </si>
  <si>
    <t>Izravnavanje postojeće podloge masom za izravnavanje. Podlogu dobro očistiti od prašine i naneti masu koja mora čvrsto da veže za podlogu. Naneta masa mora da ima potrebnu otpornost na pritisak. Kada se osuši masu brusiti i očistiti.</t>
  </si>
  <si>
    <t>Obračun po m² nanete mase.</t>
  </si>
  <si>
    <t>Nabavka i postavljanje poda od homogenog vinila u trakama širine 200 cm i debljine 2 mm. Homogeni vinil mora imati površinsko poliuretansko ojačanje. Podloga mora biti očišćena, tvrda i dobro suva. Na tako pripremljenu podlogu nanosi se prajmer. Trake od homogenog vinila, tipa Tarkett Optima sa otpornošću na habanje tipa "P" ili slično, razviti i ostaviti 24 časa na sobnoj temperaturi, a zatim lepiti disperzivnim lepkom. Trake postaviti u pravcu izvora svetlosti, ukrojiti, a spojnice zavariti toplim vazduhom sa mekim pvc elektrodama. Po obimu zidova postaviti odgovarajuću pvc lajsnu. Sav materijal je po izboru Investitora.</t>
  </si>
  <si>
    <t>Obračun po m² postavljenog poda.</t>
  </si>
  <si>
    <t>Nabavka i ugradnja aluminijskih prelaznih lajsni na ulaznim vratima učionica. Lajsne pričvrstiti mehanički šrafovima i tiplovima i montaž lepkom. Lajsne su dužine 90cm</t>
  </si>
  <si>
    <t>Obračun po kom</t>
  </si>
  <si>
    <t>kom</t>
  </si>
  <si>
    <t>Završno čišćenje radnog prostora sa utovarom i odvozom preostalog otpada nastolog posle ukrajanja poda.</t>
  </si>
  <si>
    <t>Obračun po m² površine prostorija.</t>
  </si>
  <si>
    <t xml:space="preserve">UKUPNO PODOPOLAGAČKI RADOVI </t>
  </si>
  <si>
    <t>UKUPNO:</t>
  </si>
  <si>
    <t>PDV 18%:</t>
  </si>
  <si>
    <t>SVEGA:</t>
  </si>
  <si>
    <t>II</t>
  </si>
  <si>
    <t>SANACIJA PROKIŠNjAVANjA NA SVETLARNIKU</t>
  </si>
  <si>
    <t>REKAPITULACIJA</t>
  </si>
  <si>
    <t>PODOPOLAGAČKI RADOVI</t>
  </si>
  <si>
    <t>PDV 20%:</t>
  </si>
  <si>
    <t>UČIONICA 40M2</t>
  </si>
  <si>
    <t>UČIONICA SRPSKI JEZIK</t>
  </si>
  <si>
    <t xml:space="preserve">PREDMER </t>
  </si>
  <si>
    <t>PONUĐAČ</t>
  </si>
  <si>
    <t>RB</t>
  </si>
  <si>
    <t>Opis radova</t>
  </si>
  <si>
    <t>Jed.mere</t>
  </si>
  <si>
    <t>m2</t>
  </si>
  <si>
    <t>kol.</t>
  </si>
  <si>
    <t>Rok izvršenja radova_________________</t>
  </si>
  <si>
    <t>OŠ "MLADOST" Gandijeva 99</t>
  </si>
  <si>
    <t>UKUPNO RADOVI SA PDV</t>
  </si>
  <si>
    <t>UKUPNO RADOVI BEZ  PDV</t>
  </si>
  <si>
    <t>Način plaćanja: broj rata_________________</t>
  </si>
  <si>
    <t>PREDMER SA SPECIFIKACIJOM RADOVA ZA POPRAVKU DELA KROVA</t>
  </si>
  <si>
    <t>SANACIJA KROVA OD RAVNOG FALCOVANOG LIMA</t>
  </si>
  <si>
    <t>obaranje stojećeg falca na čeličnom poncikovanom limu</t>
  </si>
  <si>
    <t>nabavka materijala, isporuka i ugradnja hidroizolacione membrane na kosom delu krova (UV stabilna, armirana, krovna PVC membrana za mehaničko fiksiranje), preko sloja geotekstila 300g/m sa mehaničkim fiksiranjem membrane u podkonstrukciju</t>
  </si>
  <si>
    <t>nabavka materijala, isporuka i ugradnja završne lajsne od lima kaširanog sa PVC za koju se vari membrana na graničnom falcu lima prema delu krova na kojem se ne radi hidroizolacija kao i u rigoli (na slemenu)</t>
  </si>
  <si>
    <t>m</t>
  </si>
  <si>
    <t>nabavka materijala, isporuka i ugradnja hidroizolacione membrane na  holkeru, uz zidove i na atici (UV stabilna, armiranam krovna PVC membrana za mehaničko fiksiranje) preko sloja geotekstila 300g/m, r.š. Do 35 cm. Pozicija obuhvata i postavljanje završne lajsne od lima kaširanog sa PVC, gitovane trajnoelastičnim gitom, za koju se vari PVC membrana.</t>
  </si>
  <si>
    <t>nabavka i montaža bočnog slivnika kompaktiblnog sa PVC membranom, sa rešetkom protiv lišća i njegovo povezivanje sa hidroizolacijom</t>
  </si>
  <si>
    <t>obrada prodora do fi 100mm PVC hidroizolacionom membranom sa gitovanjem i postavljanjem odgovarajuće šelne</t>
  </si>
  <si>
    <t>Investitor obezbeđuje prostor za skladištenje materijala i alata, priključak na vodovodnu mrežu</t>
  </si>
  <si>
    <t xml:space="preserve">elektro i vodovodnu mrežu. </t>
  </si>
  <si>
    <t>Izvođač izvodi vodoprobu izolovane površine rigole u trajawu od 48 h, obezbeđuje sigurnosne pojaseve, ankere i sajle prilikom radova na delu krova na kojem je obezbeđenje neophodno.</t>
  </si>
  <si>
    <t>Garancija izvedenih radova ___________________</t>
  </si>
  <si>
    <t>ukup. cena u dinarima</t>
  </si>
  <si>
    <t xml:space="preserve"> jed.cena u dinarima</t>
  </si>
  <si>
    <t>UKUPNA CENA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</si>
</sst>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i/>
      <sz val="10"/>
      <name val="Verdana"/>
      <family val="2"/>
    </font>
    <font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  <font>
      <sz val="11"/>
      <name val="Verdana"/>
      <family val="2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justify" vertical="justify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justify"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vertical="justify" wrapText="1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vertical="justify" wrapText="1"/>
    </xf>
    <xf numFmtId="4" fontId="3" fillId="0" borderId="0" xfId="0" applyNumberFormat="1" applyFont="1" applyAlignment="1">
      <alignment horizontal="right"/>
    </xf>
    <xf numFmtId="0" fontId="2" fillId="0" borderId="3" xfId="0" applyFont="1" applyBorder="1"/>
    <xf numFmtId="4" fontId="3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justify" vertical="justify" wrapText="1"/>
    </xf>
    <xf numFmtId="0" fontId="2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ont="1"/>
    <xf numFmtId="0" fontId="6" fillId="0" borderId="8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 vertical="justify" wrapText="1"/>
    </xf>
    <xf numFmtId="0" fontId="11" fillId="0" borderId="0" xfId="0" applyFont="1" applyBorder="1"/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2" borderId="5" xfId="0" applyFont="1" applyFill="1" applyBorder="1"/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topLeftCell="A10" workbookViewId="0">
      <selection activeCell="B11" sqref="B11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66" t="s">
        <v>34</v>
      </c>
      <c r="B1" s="67"/>
      <c r="C1" s="67"/>
      <c r="D1" s="67"/>
      <c r="E1" s="67"/>
      <c r="F1" s="67"/>
    </row>
    <row r="2" spans="1:6" ht="14.25">
      <c r="A2" s="66" t="s">
        <v>1</v>
      </c>
      <c r="B2" s="66"/>
      <c r="C2" s="66"/>
      <c r="D2" s="66"/>
      <c r="E2" s="66"/>
      <c r="F2" s="66"/>
    </row>
    <row r="3" spans="1:6" ht="14.25">
      <c r="A3" s="67"/>
      <c r="B3" s="66"/>
      <c r="C3" s="66"/>
      <c r="D3" s="66"/>
      <c r="E3" s="66"/>
      <c r="F3" s="66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33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60</v>
      </c>
      <c r="E14" s="17">
        <f>4.5*120</f>
        <v>540</v>
      </c>
      <c r="F14" s="17">
        <f>D14*E14</f>
        <v>32400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60</v>
      </c>
      <c r="E17" s="17">
        <v>1200</v>
      </c>
      <c r="F17" s="17">
        <f>D17*E17</f>
        <v>72000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60</v>
      </c>
      <c r="E20" s="19">
        <v>630</v>
      </c>
      <c r="F20" s="17">
        <f>D20*E20</f>
        <v>37800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60</v>
      </c>
      <c r="E23" s="19">
        <v>2980</v>
      </c>
      <c r="F23" s="17">
        <f>D23*E23</f>
        <v>178800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60</v>
      </c>
      <c r="E29" s="19">
        <v>120</v>
      </c>
      <c r="F29" s="17">
        <f>D29*E29</f>
        <v>7200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329500</v>
      </c>
    </row>
    <row r="34" spans="2:6">
      <c r="B34" s="12" t="s">
        <v>24</v>
      </c>
      <c r="E34" s="65">
        <f>SUM(E31:F33)</f>
        <v>329500</v>
      </c>
      <c r="F34" s="65"/>
    </row>
    <row r="35" spans="2:6">
      <c r="B35" s="12" t="s">
        <v>31</v>
      </c>
      <c r="E35" s="65">
        <f>E34*0.18</f>
        <v>59310</v>
      </c>
      <c r="F35" s="65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65">
        <f>SUM(E34:F35)</f>
        <v>388810</v>
      </c>
      <c r="F38" s="65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</sheetData>
  <mergeCells count="6">
    <mergeCell ref="E38:F38"/>
    <mergeCell ref="A1:F1"/>
    <mergeCell ref="A2:F2"/>
    <mergeCell ref="A3:F3"/>
    <mergeCell ref="E34:F34"/>
    <mergeCell ref="E35:F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2"/>
  <sheetViews>
    <sheetView topLeftCell="A16" workbookViewId="0">
      <selection activeCell="B12" sqref="B12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66" t="s">
        <v>0</v>
      </c>
      <c r="B1" s="67"/>
      <c r="C1" s="67"/>
      <c r="D1" s="67"/>
      <c r="E1" s="67"/>
      <c r="F1" s="67"/>
    </row>
    <row r="2" spans="1:6" ht="14.25">
      <c r="A2" s="66" t="s">
        <v>1</v>
      </c>
      <c r="B2" s="66"/>
      <c r="C2" s="66"/>
      <c r="D2" s="66"/>
      <c r="E2" s="66"/>
      <c r="F2" s="66"/>
    </row>
    <row r="3" spans="1:6" ht="14.25">
      <c r="A3" s="67"/>
      <c r="B3" s="66"/>
      <c r="C3" s="66"/>
      <c r="D3" s="66"/>
      <c r="E3" s="66"/>
      <c r="F3" s="66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32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40</v>
      </c>
      <c r="E14" s="17">
        <f>4.5*120</f>
        <v>540</v>
      </c>
      <c r="F14" s="17">
        <f>D14*E14</f>
        <v>21600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40</v>
      </c>
      <c r="E17" s="17">
        <v>1200</v>
      </c>
      <c r="F17" s="17">
        <f>D17*E17</f>
        <v>48000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40</v>
      </c>
      <c r="E20" s="19">
        <v>630</v>
      </c>
      <c r="F20" s="17">
        <f>D20*E20</f>
        <v>25200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40</v>
      </c>
      <c r="E23" s="19">
        <v>2980</v>
      </c>
      <c r="F23" s="17">
        <f>D23*E23</f>
        <v>119200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40</v>
      </c>
      <c r="E29" s="19">
        <v>120</v>
      </c>
      <c r="F29" s="17">
        <f>D29*E29</f>
        <v>4800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220100</v>
      </c>
    </row>
    <row r="34" spans="2:6">
      <c r="B34" s="12" t="s">
        <v>24</v>
      </c>
      <c r="E34" s="65">
        <f>SUM(E31:F33)</f>
        <v>220100</v>
      </c>
      <c r="F34" s="65"/>
    </row>
    <row r="35" spans="2:6">
      <c r="B35" s="12" t="s">
        <v>31</v>
      </c>
      <c r="E35" s="65">
        <f>E34*0.18</f>
        <v>39618</v>
      </c>
      <c r="F35" s="65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65">
        <f>SUM(E34:F35)</f>
        <v>259718</v>
      </c>
      <c r="F38" s="65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  <row r="82" spans="1:6">
      <c r="A82" s="68" t="s">
        <v>29</v>
      </c>
      <c r="B82" s="68"/>
      <c r="C82" s="68"/>
      <c r="D82" s="68"/>
      <c r="E82" s="68"/>
      <c r="F82" s="68"/>
    </row>
    <row r="85" spans="1:6" s="13" customFormat="1">
      <c r="A85" s="9" t="s">
        <v>8</v>
      </c>
      <c r="B85" s="10" t="s">
        <v>30</v>
      </c>
      <c r="C85" s="11"/>
      <c r="D85" s="12"/>
      <c r="E85" s="65">
        <f>F32</f>
        <v>220100</v>
      </c>
      <c r="F85" s="69"/>
    </row>
    <row r="86" spans="1:6" s="13" customFormat="1" ht="25.5">
      <c r="A86" s="9" t="s">
        <v>27</v>
      </c>
      <c r="B86" s="30" t="s">
        <v>28</v>
      </c>
      <c r="C86" s="11"/>
      <c r="D86" s="26"/>
      <c r="E86" s="65" t="e">
        <f>#REF!</f>
        <v>#REF!</v>
      </c>
      <c r="F86" s="65"/>
    </row>
    <row r="88" spans="1:6">
      <c r="B88" s="12" t="s">
        <v>24</v>
      </c>
      <c r="E88" s="65" t="e">
        <f>SUM(E85:F87)</f>
        <v>#REF!</v>
      </c>
      <c r="F88" s="65"/>
    </row>
    <row r="89" spans="1:6">
      <c r="B89" s="12" t="s">
        <v>25</v>
      </c>
      <c r="E89" s="65" t="e">
        <f>E88*0.18</f>
        <v>#REF!</v>
      </c>
      <c r="F89" s="65"/>
    </row>
    <row r="90" spans="1:6" ht="13.5" thickBot="1">
      <c r="E90" s="26"/>
      <c r="F90" s="26"/>
    </row>
    <row r="91" spans="1:6" ht="13.5" thickTop="1">
      <c r="C91" s="27"/>
      <c r="D91" s="27"/>
      <c r="E91" s="28"/>
      <c r="F91" s="28"/>
    </row>
    <row r="92" spans="1:6">
      <c r="B92" s="29" t="s">
        <v>26</v>
      </c>
      <c r="E92" s="65" t="e">
        <f>SUM(E88:F89)</f>
        <v>#REF!</v>
      </c>
      <c r="F92" s="65"/>
    </row>
  </sheetData>
  <mergeCells count="12">
    <mergeCell ref="E92:F92"/>
    <mergeCell ref="A1:F1"/>
    <mergeCell ref="A2:F2"/>
    <mergeCell ref="A3:F3"/>
    <mergeCell ref="E34:F34"/>
    <mergeCell ref="E35:F35"/>
    <mergeCell ref="E38:F38"/>
    <mergeCell ref="A82:F82"/>
    <mergeCell ref="E85:F85"/>
    <mergeCell ref="E86:F86"/>
    <mergeCell ref="E88:F88"/>
    <mergeCell ref="E89:F8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F5" sqref="F5"/>
    </sheetView>
  </sheetViews>
  <sheetFormatPr defaultRowHeight="15"/>
  <cols>
    <col min="1" max="1" width="5.28515625" customWidth="1"/>
    <col min="2" max="2" width="33.42578125" customWidth="1"/>
    <col min="5" max="5" width="17.5703125" customWidth="1"/>
    <col min="6" max="6" width="21.28515625" customWidth="1"/>
  </cols>
  <sheetData>
    <row r="1" spans="1:8">
      <c r="A1" s="70" t="s">
        <v>46</v>
      </c>
      <c r="B1" s="71"/>
      <c r="C1" s="71"/>
      <c r="D1" s="71"/>
      <c r="E1" s="71"/>
      <c r="F1" s="72"/>
      <c r="G1" s="60"/>
    </row>
    <row r="2" spans="1:8">
      <c r="A2" s="70" t="s">
        <v>42</v>
      </c>
      <c r="B2" s="71"/>
      <c r="C2" s="71"/>
      <c r="D2" s="71"/>
      <c r="E2" s="71"/>
      <c r="F2" s="72"/>
      <c r="G2" s="60"/>
    </row>
    <row r="3" spans="1:8" ht="25.5">
      <c r="A3" s="61"/>
      <c r="B3" s="62" t="s">
        <v>47</v>
      </c>
      <c r="C3" s="63"/>
      <c r="D3" s="63"/>
      <c r="E3" s="63"/>
      <c r="F3" s="63"/>
      <c r="G3" s="60"/>
    </row>
    <row r="4" spans="1:8">
      <c r="A4" s="5"/>
      <c r="B4" s="6" t="s">
        <v>3</v>
      </c>
      <c r="C4" s="7" t="s">
        <v>4</v>
      </c>
      <c r="D4" s="7" t="s">
        <v>5</v>
      </c>
      <c r="E4" s="7" t="s">
        <v>6</v>
      </c>
      <c r="F4" s="7" t="s">
        <v>61</v>
      </c>
    </row>
    <row r="5" spans="1:8" ht="15.75" thickBot="1">
      <c r="A5" s="32" t="s">
        <v>36</v>
      </c>
      <c r="B5" s="33" t="s">
        <v>37</v>
      </c>
      <c r="C5" s="33" t="s">
        <v>38</v>
      </c>
      <c r="D5" s="34" t="s">
        <v>40</v>
      </c>
      <c r="E5" s="35" t="s">
        <v>60</v>
      </c>
      <c r="F5" s="36" t="s">
        <v>59</v>
      </c>
    </row>
    <row r="6" spans="1:8">
      <c r="A6" s="38">
        <v>1</v>
      </c>
      <c r="B6" s="39">
        <v>2</v>
      </c>
      <c r="C6" s="40">
        <v>3</v>
      </c>
      <c r="D6" s="41">
        <v>4</v>
      </c>
      <c r="E6" s="40">
        <v>5</v>
      </c>
      <c r="F6" s="42">
        <v>6</v>
      </c>
      <c r="G6" s="37"/>
      <c r="H6" s="37"/>
    </row>
    <row r="7" spans="1:8" ht="30">
      <c r="A7" s="36">
        <v>1</v>
      </c>
      <c r="B7" s="43" t="s">
        <v>48</v>
      </c>
      <c r="C7" s="44" t="s">
        <v>39</v>
      </c>
      <c r="D7" s="45">
        <v>230</v>
      </c>
      <c r="E7" s="45"/>
      <c r="F7" s="46"/>
      <c r="G7" s="37"/>
      <c r="H7" s="37"/>
    </row>
    <row r="8" spans="1:8" ht="120">
      <c r="A8" s="36">
        <v>2</v>
      </c>
      <c r="B8" s="43" t="s">
        <v>49</v>
      </c>
      <c r="C8" s="44" t="s">
        <v>39</v>
      </c>
      <c r="D8" s="45">
        <v>205</v>
      </c>
      <c r="E8" s="45"/>
      <c r="F8" s="47"/>
      <c r="G8" s="37"/>
      <c r="H8" s="37"/>
    </row>
    <row r="9" spans="1:8" ht="105">
      <c r="A9" s="36">
        <v>3</v>
      </c>
      <c r="B9" s="43" t="s">
        <v>50</v>
      </c>
      <c r="C9" s="44" t="s">
        <v>51</v>
      </c>
      <c r="D9" s="45">
        <v>11</v>
      </c>
      <c r="E9" s="45"/>
      <c r="F9" s="47"/>
      <c r="G9" s="37"/>
      <c r="H9" s="37"/>
    </row>
    <row r="10" spans="1:8" ht="165">
      <c r="A10" s="36">
        <v>4</v>
      </c>
      <c r="B10" s="43" t="s">
        <v>52</v>
      </c>
      <c r="C10" s="44" t="s">
        <v>51</v>
      </c>
      <c r="D10" s="45">
        <v>60</v>
      </c>
      <c r="E10" s="45"/>
      <c r="F10" s="47"/>
      <c r="G10" s="37"/>
      <c r="H10" s="37"/>
    </row>
    <row r="11" spans="1:8" ht="60">
      <c r="A11" s="36">
        <v>5</v>
      </c>
      <c r="B11" s="48" t="s">
        <v>53</v>
      </c>
      <c r="C11" s="49" t="s">
        <v>20</v>
      </c>
      <c r="D11" s="50">
        <v>1</v>
      </c>
      <c r="E11" s="50"/>
      <c r="F11" s="47"/>
      <c r="G11" s="37"/>
      <c r="H11" s="37"/>
    </row>
    <row r="12" spans="1:8" ht="60">
      <c r="A12" s="36">
        <v>8</v>
      </c>
      <c r="B12" s="43" t="s">
        <v>54</v>
      </c>
      <c r="C12" s="44" t="s">
        <v>20</v>
      </c>
      <c r="D12" s="45">
        <v>2</v>
      </c>
      <c r="E12" s="45"/>
      <c r="F12" s="47"/>
      <c r="G12" s="37"/>
      <c r="H12" s="37"/>
    </row>
    <row r="13" spans="1:8">
      <c r="A13" s="51"/>
      <c r="B13" s="64" t="s">
        <v>44</v>
      </c>
      <c r="C13" s="52"/>
      <c r="D13" s="53"/>
      <c r="E13" s="53"/>
      <c r="F13" s="54"/>
      <c r="G13" s="37"/>
      <c r="H13" s="37"/>
    </row>
    <row r="14" spans="1:8">
      <c r="A14" s="55"/>
      <c r="B14" s="58" t="s">
        <v>43</v>
      </c>
      <c r="C14" s="56"/>
      <c r="D14" s="57"/>
      <c r="E14" s="73"/>
      <c r="F14" s="73"/>
      <c r="G14" s="37"/>
      <c r="H14" s="37"/>
    </row>
    <row r="15" spans="1:8">
      <c r="A15" s="31"/>
      <c r="B15" s="31"/>
      <c r="C15" s="31"/>
      <c r="D15" s="31"/>
      <c r="E15" s="31"/>
      <c r="F15" s="31"/>
      <c r="G15" s="37"/>
      <c r="H15" s="37"/>
    </row>
    <row r="16" spans="1:8">
      <c r="A16" s="31"/>
      <c r="B16" s="31"/>
      <c r="C16" s="31"/>
      <c r="D16" s="31"/>
      <c r="E16" s="31"/>
      <c r="F16" s="31"/>
      <c r="G16" s="37"/>
      <c r="H16" s="37"/>
    </row>
    <row r="17" spans="1:8">
      <c r="A17" s="31"/>
      <c r="B17" s="59" t="s">
        <v>58</v>
      </c>
      <c r="C17" s="59"/>
      <c r="D17" s="59"/>
      <c r="E17" s="59" t="s">
        <v>35</v>
      </c>
      <c r="F17" s="59"/>
      <c r="G17" s="37"/>
      <c r="H17" s="37"/>
    </row>
    <row r="18" spans="1:8">
      <c r="A18" s="31"/>
      <c r="B18" s="59"/>
      <c r="C18" s="59"/>
      <c r="D18" s="59"/>
      <c r="E18" s="59"/>
      <c r="F18" s="59"/>
      <c r="G18" s="37"/>
      <c r="H18" s="37"/>
    </row>
    <row r="19" spans="1:8">
      <c r="A19" s="31"/>
      <c r="B19" s="59" t="s">
        <v>41</v>
      </c>
      <c r="C19" s="59"/>
      <c r="D19" s="59"/>
      <c r="E19" s="59"/>
      <c r="F19" s="59"/>
      <c r="G19" s="37"/>
      <c r="H19" s="37"/>
    </row>
    <row r="20" spans="1:8">
      <c r="A20" s="31"/>
      <c r="B20" s="59"/>
      <c r="C20" s="59"/>
      <c r="D20" s="59"/>
      <c r="E20" s="59"/>
      <c r="F20" s="59"/>
      <c r="G20" s="37"/>
      <c r="H20" s="37"/>
    </row>
    <row r="21" spans="1:8">
      <c r="A21" s="31"/>
      <c r="B21" s="59" t="s">
        <v>45</v>
      </c>
      <c r="C21" s="59"/>
      <c r="D21" s="59"/>
      <c r="E21" s="59"/>
      <c r="F21" s="59"/>
      <c r="G21" s="37"/>
      <c r="H21" s="37"/>
    </row>
    <row r="22" spans="1:8">
      <c r="A22" s="31"/>
      <c r="B22" s="59"/>
      <c r="C22" s="59"/>
      <c r="D22" s="59"/>
      <c r="E22" s="59"/>
      <c r="F22" s="59"/>
      <c r="G22" s="37"/>
      <c r="H22" s="37"/>
    </row>
    <row r="23" spans="1:8">
      <c r="A23" s="31"/>
      <c r="B23" s="59" t="s">
        <v>55</v>
      </c>
      <c r="C23" s="59"/>
      <c r="D23" s="59"/>
      <c r="E23" s="59"/>
      <c r="F23" s="59" t="s">
        <v>56</v>
      </c>
      <c r="G23" s="37"/>
      <c r="H23" s="37"/>
    </row>
    <row r="24" spans="1:8">
      <c r="A24" s="31"/>
      <c r="B24" s="59"/>
      <c r="C24" s="59"/>
      <c r="D24" s="59"/>
      <c r="E24" s="59"/>
      <c r="F24" s="59"/>
    </row>
    <row r="25" spans="1:8">
      <c r="A25" s="31"/>
      <c r="B25" s="59" t="s">
        <v>57</v>
      </c>
      <c r="C25" s="59"/>
      <c r="D25" s="59"/>
      <c r="E25" s="59"/>
      <c r="F25" s="59"/>
    </row>
  </sheetData>
  <mergeCells count="3">
    <mergeCell ref="A1:F1"/>
    <mergeCell ref="A2:F2"/>
    <mergeCell ref="E14:F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60M2</vt:lpstr>
      <vt:lpstr>40M2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Sekretar</cp:lastModifiedBy>
  <cp:lastPrinted>2017-07-21T10:38:34Z</cp:lastPrinted>
  <dcterms:created xsi:type="dcterms:W3CDTF">2015-06-29T17:36:34Z</dcterms:created>
  <dcterms:modified xsi:type="dcterms:W3CDTF">2018-07-19T09:20:21Z</dcterms:modified>
</cp:coreProperties>
</file>